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" i="1"/>
  <c r="G32" l="1"/>
  <c r="G34" s="1"/>
  <c r="F32"/>
  <c r="F33"/>
  <c r="G33" s="1"/>
  <c r="F29"/>
  <c r="G29" s="1"/>
  <c r="F28"/>
  <c r="G28" s="1"/>
  <c r="F27"/>
  <c r="G27" s="1"/>
  <c r="F25"/>
  <c r="G24"/>
  <c r="F24"/>
  <c r="F23"/>
  <c r="G23" s="1"/>
  <c r="G19"/>
  <c r="F18"/>
  <c r="G18" s="1"/>
  <c r="F16"/>
  <c r="F15"/>
  <c r="F12"/>
  <c r="G31" l="1"/>
  <c r="F36" s="1"/>
</calcChain>
</file>

<file path=xl/sharedStrings.xml><?xml version="1.0" encoding="utf-8"?>
<sst xmlns="http://schemas.openxmlformats.org/spreadsheetml/2006/main" count="58" uniqueCount="52">
  <si>
    <t>Отчёт о выполненных работах по многоквартирному жилому дому, расположенному по адресу: ул. Дм. Ульянова, д. 15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</si>
  <si>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</si>
  <si>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</si>
  <si>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</si>
  <si>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</si>
  <si>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</si>
  <si>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</si>
  <si>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</si>
  <si>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</si>
  <si>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</si>
  <si>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</si>
  <si>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</si>
  <si>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</si>
  <si>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t>1.3 Механизированная уборка территории</t>
  </si>
  <si>
    <t>шт.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</si>
  <si>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</si>
  <si>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</si>
  <si>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</si>
  <si>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</si>
  <si>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 xml:space="preserve"> шт.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</si>
  <si>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</si>
  <si>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</si>
  <si>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</si>
  <si>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</si>
  <si>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</si>
  <si>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</si>
  <si>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</si>
  <si>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</si>
  <si>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</si>
  <si>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</si>
  <si>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Общий долг по дому за ЖКУ на 01.01.2021 г., в т.ч.:</t>
  </si>
  <si>
    <t>4.1. Поверка общедомового счетчика</t>
  </si>
  <si>
    <t>0,22                0,13               0,48</t>
  </si>
  <si>
    <t>744,52  439,95   1624,42</t>
  </si>
  <si>
    <t>1.4 очистка наледи с кровли</t>
  </si>
  <si>
    <t xml:space="preserve">4. Текущий ремонт и содержание инженерных коммуникаций и конструктивных элементов </t>
  </si>
  <si>
    <t>смета</t>
  </si>
  <si>
    <t>Директор                                                                                   П.Ю.Янюк</t>
  </si>
  <si>
    <t>Площадь дома 3384,2 кв. м, тариф 17,02 руб.с кв.м.</t>
  </si>
  <si>
    <t>за период с  01.01.2021 г. по 31.12.2021 г.</t>
  </si>
  <si>
    <t>1.5 приобретение и установка светового аншлага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</si>
  <si>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</si>
  <si>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</si>
  <si>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</si>
  <si>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кв.57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</si>
  <si>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</si>
  <si>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</si>
  <si>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</si>
  <si>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</si>
  <si>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</si>
  <si>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Остаток на лицевом счёте дома на 01.01.2022г.</t>
  </si>
  <si>
    <t>Общий долг по дому за ЖКУ на 01.01.2022г., в т.ч.: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</si>
</sst>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/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2" fontId="4" fillId="0" borderId="10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2" fontId="4" fillId="0" borderId="5" xfId="0" applyNumberFormat="1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right"/>
    </xf>
    <xf numFmtId="2" fontId="4" fillId="0" borderId="11" xfId="0" applyNumberFormat="1" applyFont="1" applyBorder="1" applyAlignment="1">
      <alignment horizontal="right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"/>
  <sheetViews>
    <sheetView tabSelected="1" topLeftCell="A7" workbookViewId="0">
      <selection activeCell="K19" sqref="K19"/>
    </sheetView>
  </sheetViews>
  <sheetFormatPr defaultRowHeight="15"/>
  <cols>
    <col min="1" max="1" width="22.42578125" customWidth="1"/>
    <col min="2" max="2" width="17.28515625" customWidth="1"/>
    <col min="4" max="4" width="9.85546875" customWidth="1"/>
    <col min="5" max="5" width="10.7109375" customWidth="1"/>
    <col min="7" max="7" width="11" customWidth="1"/>
  </cols>
  <sheetData>
    <row r="1" spans="1:7" ht="30.75" customHeight="1">
      <c r="A1" s="27" t="s">
        <v>0</v>
      </c>
      <c r="B1" s="27"/>
      <c r="C1" s="27"/>
      <c r="D1" s="27"/>
      <c r="E1" s="27"/>
      <c r="F1" s="27"/>
      <c r="G1" s="27"/>
    </row>
    <row r="2" spans="1:7" ht="15" customHeight="1">
      <c r="A2" s="27" t="s">
        <v>1</v>
      </c>
      <c r="B2" s="27"/>
      <c r="C2" s="27"/>
      <c r="D2" s="27"/>
      <c r="E2" s="27"/>
      <c r="F2" s="27"/>
      <c r="G2" s="27"/>
    </row>
    <row r="3" spans="1:7" ht="15" customHeight="1">
      <c r="A3" s="1"/>
      <c r="B3" s="27" t="s">
        <v>39</v>
      </c>
      <c r="C3" s="27"/>
      <c r="D3" s="27"/>
      <c r="E3" s="27"/>
      <c r="F3" s="27"/>
    </row>
    <row r="4" spans="1:7" ht="15" customHeight="1">
      <c r="A4" s="28" t="s">
        <v>38</v>
      </c>
      <c r="B4" s="28"/>
      <c r="C4" s="28"/>
      <c r="D4" s="28"/>
      <c r="E4" s="28"/>
      <c r="F4" s="28"/>
      <c r="G4" s="28"/>
    </row>
    <row r="5" spans="1:7">
      <c r="A5" s="29"/>
      <c r="B5" s="29"/>
      <c r="C5" s="2"/>
      <c r="D5" s="3"/>
      <c r="E5" s="2"/>
      <c r="F5" s="2"/>
    </row>
    <row r="6" spans="1:7" ht="15.75" customHeight="1" thickBot="1">
      <c r="A6" s="24" t="s">
        <v>28</v>
      </c>
      <c r="B6" s="24"/>
      <c r="C6" s="4"/>
      <c r="D6" s="4"/>
      <c r="E6" s="4"/>
      <c r="F6" s="4"/>
      <c r="G6" s="5">
        <v>-20602.11</v>
      </c>
    </row>
    <row r="7" spans="1:7" ht="15.75" customHeight="1" thickBot="1">
      <c r="A7" s="24" t="s">
        <v>30</v>
      </c>
      <c r="B7" s="24"/>
      <c r="C7" s="4"/>
      <c r="D7" s="4"/>
      <c r="E7" s="4"/>
      <c r="F7" s="4"/>
      <c r="G7" s="6">
        <v>33853.699999999997</v>
      </c>
    </row>
    <row r="8" spans="1:7" ht="3.75" customHeight="1">
      <c r="A8" s="30" t="s">
        <v>2</v>
      </c>
      <c r="B8" s="31"/>
      <c r="C8" s="36" t="s">
        <v>3</v>
      </c>
      <c r="D8" s="36" t="s">
        <v>4</v>
      </c>
      <c r="E8" s="36" t="s">
        <v>5</v>
      </c>
      <c r="F8" s="36" t="s">
        <v>6</v>
      </c>
      <c r="G8" s="36" t="s">
        <v>7</v>
      </c>
    </row>
    <row r="9" spans="1:7">
      <c r="A9" s="32"/>
      <c r="B9" s="33"/>
      <c r="C9" s="37"/>
      <c r="D9" s="37"/>
      <c r="E9" s="37"/>
      <c r="F9" s="37"/>
      <c r="G9" s="37"/>
    </row>
    <row r="10" spans="1:7" ht="15.75" thickBot="1">
      <c r="A10" s="34"/>
      <c r="B10" s="35"/>
      <c r="C10" s="38"/>
      <c r="D10" s="38"/>
      <c r="E10" s="38"/>
      <c r="F10" s="38"/>
      <c r="G10" s="38"/>
    </row>
    <row r="11" spans="1:7" ht="15.75" thickBot="1">
      <c r="A11" s="25" t="s">
        <v>8</v>
      </c>
      <c r="B11" s="40"/>
      <c r="C11" s="40"/>
      <c r="D11" s="40"/>
      <c r="E11" s="40"/>
      <c r="F11" s="40"/>
      <c r="G11" s="7"/>
    </row>
    <row r="12" spans="1:7" ht="15.75" hidden="1" thickBot="1">
      <c r="A12" s="39" t="s">
        <v>9</v>
      </c>
      <c r="B12" s="39"/>
      <c r="C12" s="36" t="s">
        <v>10</v>
      </c>
      <c r="D12" s="8">
        <v>2526.5</v>
      </c>
      <c r="E12" s="36">
        <v>2</v>
      </c>
      <c r="F12" s="41">
        <f>D13*E12</f>
        <v>6768.4</v>
      </c>
      <c r="G12" s="43">
        <f>F12*12</f>
        <v>81220.799999999988</v>
      </c>
    </row>
    <row r="13" spans="1:7" ht="15.75" thickBot="1">
      <c r="A13" s="39"/>
      <c r="B13" s="39"/>
      <c r="C13" s="38"/>
      <c r="D13" s="8">
        <v>3384.2</v>
      </c>
      <c r="E13" s="38"/>
      <c r="F13" s="42"/>
      <c r="G13" s="44"/>
    </row>
    <row r="14" spans="1:7" ht="15.75" customHeight="1" thickBot="1">
      <c r="A14" s="39" t="s">
        <v>11</v>
      </c>
      <c r="B14" s="39"/>
      <c r="C14" s="8" t="s">
        <v>12</v>
      </c>
      <c r="D14" s="9">
        <v>4</v>
      </c>
      <c r="E14" s="8">
        <v>686.07</v>
      </c>
      <c r="F14" s="8">
        <v>2744.28</v>
      </c>
      <c r="G14" s="10">
        <v>2744.28</v>
      </c>
    </row>
    <row r="15" spans="1:7" ht="15.75" customHeight="1" thickBot="1">
      <c r="A15" s="25" t="s">
        <v>13</v>
      </c>
      <c r="B15" s="26"/>
      <c r="C15" s="8" t="s">
        <v>10</v>
      </c>
      <c r="D15" s="8">
        <v>3384.2</v>
      </c>
      <c r="E15" s="8">
        <v>9</v>
      </c>
      <c r="F15" s="11">
        <f>D15*E15</f>
        <v>30457.8</v>
      </c>
      <c r="G15" s="12">
        <v>30457.8</v>
      </c>
    </row>
    <row r="16" spans="1:7" ht="15.75" customHeight="1" thickBot="1">
      <c r="A16" s="25" t="s">
        <v>34</v>
      </c>
      <c r="B16" s="26"/>
      <c r="C16" s="8" t="s">
        <v>10</v>
      </c>
      <c r="D16" s="8">
        <v>500</v>
      </c>
      <c r="E16" s="8">
        <v>100.64</v>
      </c>
      <c r="F16" s="11">
        <f>D16*E16</f>
        <v>50320</v>
      </c>
      <c r="G16" s="12">
        <v>50320</v>
      </c>
    </row>
    <row r="17" spans="1:7" ht="15.75" customHeight="1" thickBot="1">
      <c r="A17" s="25" t="s">
        <v>40</v>
      </c>
      <c r="B17" s="26"/>
      <c r="C17" s="8" t="s">
        <v>14</v>
      </c>
      <c r="D17" s="8">
        <v>1</v>
      </c>
      <c r="E17" s="8">
        <v>5000</v>
      </c>
      <c r="F17" s="11">
        <v>5000</v>
      </c>
      <c r="G17" s="12">
        <v>5000</v>
      </c>
    </row>
    <row r="18" spans="1:7" ht="15.75" customHeight="1" thickBot="1">
      <c r="A18" s="39" t="s">
        <v>15</v>
      </c>
      <c r="B18" s="39"/>
      <c r="C18" s="8" t="s">
        <v>16</v>
      </c>
      <c r="D18" s="8">
        <v>3384.2</v>
      </c>
      <c r="E18" s="8">
        <v>0.15</v>
      </c>
      <c r="F18" s="11">
        <f>D18*E18</f>
        <v>507.62999999999994</v>
      </c>
      <c r="G18" s="12">
        <f>F18*9</f>
        <v>4568.6699999999992</v>
      </c>
    </row>
    <row r="19" spans="1:7" ht="15.75" customHeight="1" thickBot="1">
      <c r="A19" s="45" t="s">
        <v>17</v>
      </c>
      <c r="B19" s="46"/>
      <c r="C19" s="8" t="s">
        <v>18</v>
      </c>
      <c r="D19" s="8">
        <v>3632</v>
      </c>
      <c r="E19" s="8">
        <v>2</v>
      </c>
      <c r="F19" s="11">
        <v>2</v>
      </c>
      <c r="G19" s="12">
        <f>D19*E19</f>
        <v>7264</v>
      </c>
    </row>
    <row r="20" spans="1:7" ht="26.25" customHeight="1" thickBot="1">
      <c r="A20" s="39" t="s">
        <v>35</v>
      </c>
      <c r="B20" s="39"/>
      <c r="C20" s="8" t="s">
        <v>36</v>
      </c>
      <c r="D20" s="8"/>
      <c r="E20" s="8"/>
      <c r="F20" s="11"/>
      <c r="G20" s="13">
        <v>112807.93</v>
      </c>
    </row>
    <row r="21" spans="1:7" ht="15.75" customHeight="1" thickBot="1">
      <c r="A21" s="39" t="s">
        <v>31</v>
      </c>
      <c r="B21" s="39"/>
      <c r="C21" s="8" t="s">
        <v>19</v>
      </c>
      <c r="D21" s="11">
        <v>1</v>
      </c>
      <c r="E21" s="11">
        <v>31380</v>
      </c>
      <c r="F21" s="11">
        <v>31380</v>
      </c>
      <c r="G21" s="12">
        <v>31380</v>
      </c>
    </row>
    <row r="22" spans="1:7" ht="15.75" customHeight="1" thickBot="1">
      <c r="A22" s="39" t="s">
        <v>41</v>
      </c>
      <c r="B22" s="39"/>
      <c r="C22" s="39"/>
      <c r="D22" s="39"/>
      <c r="E22" s="39"/>
      <c r="F22" s="39"/>
      <c r="G22" s="10"/>
    </row>
    <row r="23" spans="1:7" ht="24" thickBot="1">
      <c r="A23" s="49" t="s">
        <v>42</v>
      </c>
      <c r="B23" s="49"/>
      <c r="C23" s="8" t="s">
        <v>20</v>
      </c>
      <c r="D23" s="8">
        <v>70</v>
      </c>
      <c r="E23" s="8">
        <v>27.58</v>
      </c>
      <c r="F23" s="11">
        <f>D23*E23</f>
        <v>1930.6</v>
      </c>
      <c r="G23" s="10">
        <f>F23*4</f>
        <v>7722.4</v>
      </c>
    </row>
    <row r="24" spans="1:7" ht="24" customHeight="1" thickBot="1">
      <c r="A24" s="49" t="s">
        <v>43</v>
      </c>
      <c r="B24" s="49"/>
      <c r="C24" s="8" t="s">
        <v>21</v>
      </c>
      <c r="D24" s="8">
        <v>70</v>
      </c>
      <c r="E24" s="8">
        <v>13.78</v>
      </c>
      <c r="F24" s="11">
        <f>D24*E24</f>
        <v>964.59999999999991</v>
      </c>
      <c r="G24" s="10">
        <f>F24*2</f>
        <v>1929.1999999999998</v>
      </c>
    </row>
    <row r="25" spans="1:7" ht="15.75" customHeight="1" thickBot="1">
      <c r="A25" s="39" t="s">
        <v>44</v>
      </c>
      <c r="B25" s="39"/>
      <c r="C25" s="8" t="s">
        <v>14</v>
      </c>
      <c r="D25" s="8">
        <v>2</v>
      </c>
      <c r="E25" s="8">
        <v>1014.01</v>
      </c>
      <c r="F25" s="8">
        <f>D25*E25</f>
        <v>2028.02</v>
      </c>
      <c r="G25" s="10">
        <v>2028.02</v>
      </c>
    </row>
    <row r="26" spans="1:7" ht="27.75" customHeight="1" thickBot="1">
      <c r="A26" s="39" t="s">
        <v>45</v>
      </c>
      <c r="B26" s="39"/>
      <c r="C26" s="8" t="s">
        <v>22</v>
      </c>
      <c r="D26" s="14"/>
      <c r="E26" s="8"/>
      <c r="F26" s="11"/>
      <c r="G26" s="13">
        <v>33975.230000000003</v>
      </c>
    </row>
    <row r="27" spans="1:7" ht="15.75" customHeight="1" thickBot="1">
      <c r="A27" s="49" t="s">
        <v>46</v>
      </c>
      <c r="B27" s="49"/>
      <c r="C27" s="8" t="s">
        <v>23</v>
      </c>
      <c r="D27" s="8">
        <v>3384.2</v>
      </c>
      <c r="E27" s="8">
        <v>0.85</v>
      </c>
      <c r="F27" s="11">
        <f>D27*E27</f>
        <v>2876.5699999999997</v>
      </c>
      <c r="G27" s="10">
        <f>F27*12</f>
        <v>34518.839999999997</v>
      </c>
    </row>
    <row r="28" spans="1:7" ht="15.75" customHeight="1" thickBot="1">
      <c r="A28" s="49" t="s">
        <v>47</v>
      </c>
      <c r="B28" s="49"/>
      <c r="C28" s="8" t="s">
        <v>16</v>
      </c>
      <c r="D28" s="8">
        <v>3384.2</v>
      </c>
      <c r="E28" s="8">
        <v>1.1000000000000001</v>
      </c>
      <c r="F28" s="11">
        <f>D28*E28</f>
        <v>3722.62</v>
      </c>
      <c r="G28" s="10">
        <f>F28*12</f>
        <v>44671.44</v>
      </c>
    </row>
    <row r="29" spans="1:7" ht="15.75" customHeight="1" thickBot="1">
      <c r="A29" s="49" t="s">
        <v>48</v>
      </c>
      <c r="B29" s="49"/>
      <c r="C29" s="8" t="s">
        <v>24</v>
      </c>
      <c r="D29" s="8">
        <v>3384.2</v>
      </c>
      <c r="E29" s="11">
        <v>4.2</v>
      </c>
      <c r="F29" s="11">
        <f>D29*E29</f>
        <v>14213.64</v>
      </c>
      <c r="G29" s="12">
        <f>F29*12</f>
        <v>170563.68</v>
      </c>
    </row>
    <row r="30" spans="1:7" ht="70.5" customHeight="1" thickBot="1">
      <c r="A30" s="25" t="s">
        <v>49</v>
      </c>
      <c r="B30" s="26"/>
      <c r="C30" s="15"/>
      <c r="D30" s="8">
        <v>3384.2</v>
      </c>
      <c r="E30" s="16" t="s">
        <v>32</v>
      </c>
      <c r="F30" s="17" t="s">
        <v>33</v>
      </c>
      <c r="G30" s="18">
        <v>35490.129999999997</v>
      </c>
    </row>
    <row r="31" spans="1:7" ht="15.75" thickBot="1">
      <c r="A31" s="47" t="s">
        <v>25</v>
      </c>
      <c r="B31" s="48"/>
      <c r="C31" s="8"/>
      <c r="D31" s="8"/>
      <c r="E31" s="8"/>
      <c r="F31" s="8"/>
      <c r="G31" s="10">
        <f>SUM(G12:G30)</f>
        <v>656662.42000000004</v>
      </c>
    </row>
    <row r="32" spans="1:7" ht="15.75" customHeight="1" thickBot="1">
      <c r="A32" s="52" t="s">
        <v>26</v>
      </c>
      <c r="B32" s="53"/>
      <c r="C32" s="8" t="s">
        <v>10</v>
      </c>
      <c r="D32" s="8">
        <v>3384.2</v>
      </c>
      <c r="E32" s="8">
        <v>16.16</v>
      </c>
      <c r="F32" s="8">
        <f>D32*E32</f>
        <v>54688.671999999999</v>
      </c>
      <c r="G32" s="10">
        <f>F32*6</f>
        <v>328132.03200000001</v>
      </c>
    </row>
    <row r="33" spans="1:7" ht="15.75" thickBot="1">
      <c r="A33" s="54"/>
      <c r="B33" s="55"/>
      <c r="C33" s="8" t="s">
        <v>10</v>
      </c>
      <c r="D33" s="8">
        <v>3384.2</v>
      </c>
      <c r="E33" s="8">
        <v>17.02</v>
      </c>
      <c r="F33" s="19">
        <f>D33*E33</f>
        <v>57599.083999999995</v>
      </c>
      <c r="G33" s="10">
        <f>F33*6</f>
        <v>345594.50399999996</v>
      </c>
    </row>
    <row r="34" spans="1:7" ht="15.75" thickBot="1">
      <c r="A34" s="56"/>
      <c r="B34" s="57"/>
      <c r="C34" s="8"/>
      <c r="D34" s="8"/>
      <c r="E34" s="8"/>
      <c r="F34" s="19"/>
      <c r="G34" s="10">
        <f>SUM(G32:G33)</f>
        <v>673726.53599999996</v>
      </c>
    </row>
    <row r="35" spans="1:7" ht="28.5" customHeight="1" thickBot="1">
      <c r="A35" s="50" t="s">
        <v>27</v>
      </c>
      <c r="B35" s="46"/>
      <c r="C35" s="8"/>
      <c r="D35" s="14"/>
      <c r="E35" s="8"/>
      <c r="F35" s="8">
        <v>0</v>
      </c>
      <c r="G35" s="20"/>
    </row>
    <row r="36" spans="1:7" ht="15.75" customHeight="1" thickBot="1">
      <c r="A36" s="39" t="s">
        <v>50</v>
      </c>
      <c r="B36" s="39"/>
      <c r="C36" s="8"/>
      <c r="D36" s="14"/>
      <c r="E36" s="8"/>
      <c r="F36" s="11">
        <f>G34-(G31-G6)</f>
        <v>-3537.9940000000643</v>
      </c>
    </row>
    <row r="37" spans="1:7" ht="15.75" customHeight="1" thickBot="1">
      <c r="A37" s="51" t="s">
        <v>51</v>
      </c>
      <c r="B37" s="51"/>
      <c r="C37" s="21"/>
      <c r="D37" s="22"/>
      <c r="E37" s="15"/>
      <c r="F37" s="6">
        <v>50710.879999999997</v>
      </c>
    </row>
    <row r="38" spans="1:7" ht="15.75" customHeight="1" thickBot="1">
      <c r="A38" s="50" t="s">
        <v>29</v>
      </c>
      <c r="B38" s="50"/>
      <c r="C38" s="21"/>
      <c r="D38" s="22"/>
      <c r="E38" s="21"/>
      <c r="F38" s="23">
        <v>50710.879999999997</v>
      </c>
    </row>
    <row r="41" spans="1:7">
      <c r="A41" t="s">
        <v>37</v>
      </c>
    </row>
  </sheetData>
  <mergeCells count="42">
    <mergeCell ref="A35:B35"/>
    <mergeCell ref="A36:B36"/>
    <mergeCell ref="A37:B37"/>
    <mergeCell ref="A38:B38"/>
    <mergeCell ref="A32:B34"/>
    <mergeCell ref="A31:B31"/>
    <mergeCell ref="A21:B21"/>
    <mergeCell ref="A22:F22"/>
    <mergeCell ref="A23:B23"/>
    <mergeCell ref="A24:B24"/>
    <mergeCell ref="A25:B25"/>
    <mergeCell ref="A26:B26"/>
    <mergeCell ref="A27:B27"/>
    <mergeCell ref="A28:B28"/>
    <mergeCell ref="A29:B29"/>
    <mergeCell ref="A30:B30"/>
    <mergeCell ref="A20:B20"/>
    <mergeCell ref="G8:G10"/>
    <mergeCell ref="A11:F11"/>
    <mergeCell ref="A12:B13"/>
    <mergeCell ref="C12:C13"/>
    <mergeCell ref="E12:E13"/>
    <mergeCell ref="F12:F13"/>
    <mergeCell ref="G12:G13"/>
    <mergeCell ref="F8:F10"/>
    <mergeCell ref="A14:B14"/>
    <mergeCell ref="A15:B15"/>
    <mergeCell ref="A16:B16"/>
    <mergeCell ref="A18:B18"/>
    <mergeCell ref="A19:B19"/>
    <mergeCell ref="A6:B6"/>
    <mergeCell ref="A17:B17"/>
    <mergeCell ref="A1:G1"/>
    <mergeCell ref="A2:G2"/>
    <mergeCell ref="B3:F3"/>
    <mergeCell ref="A4:G4"/>
    <mergeCell ref="A5:B5"/>
    <mergeCell ref="A7:B7"/>
    <mergeCell ref="A8:B10"/>
    <mergeCell ref="C8:C10"/>
    <mergeCell ref="D8:D10"/>
    <mergeCell ref="E8:E10"/>
  </mergeCells>
  <pageMargins left="0.56999999999999995" right="0.34" top="0.47" bottom="0.4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2022-03-24T07:40:44Z</cp:lastPrinted>
  <dcterms:created xsi:type="dcterms:W3CDTF">2022-03-16T11:57:11Z</dcterms:created>
  <dcterms:modified xsi:type="dcterms:W3CDTF">2022-03-24T07:41:44Z</dcterms:modified>
</cp:coreProperties>
</file>